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395" windowHeight="9495" activeTab="0"/>
  </bookViews>
  <sheets>
    <sheet name="classical calculations" sheetId="1" r:id="rId1"/>
  </sheets>
  <definedNames>
    <definedName name="average_rainfall">'classical calculations'!$A$4</definedName>
    <definedName name="h">'classical calculations'!$C$6</definedName>
    <definedName name="l">'classical calculations'!$C$4</definedName>
    <definedName name="_xlnm.Print_Area" localSheetId="0">'classical calculations'!$A$1:$I$17</definedName>
    <definedName name="rainfalltime">'classical calculations'!$A$5</definedName>
    <definedName name="runoff">'classical calculations'!$A$7</definedName>
    <definedName name="surface">'classical calculations'!$A$8</definedName>
    <definedName name="void">'classical calculations'!$C$7</definedName>
    <definedName name="volume">'classical calculations'!$A$11</definedName>
    <definedName name="w">'classical calculations'!$C$5</definedName>
  </definedNames>
  <calcPr fullCalcOnLoad="1"/>
</workbook>
</file>

<file path=xl/sharedStrings.xml><?xml version="1.0" encoding="utf-8"?>
<sst xmlns="http://schemas.openxmlformats.org/spreadsheetml/2006/main" count="36" uniqueCount="28">
  <si>
    <t>Q (l/sec)</t>
  </si>
  <si>
    <t>l/sec/ha</t>
  </si>
  <si>
    <t>m3</t>
  </si>
  <si>
    <t>броя блокчета</t>
  </si>
  <si>
    <t>m2 площ</t>
  </si>
  <si>
    <t>ср. отточен коефициент</t>
  </si>
  <si>
    <t>минутна интензивност</t>
  </si>
  <si>
    <t>дължина (м)</t>
  </si>
  <si>
    <t>широчина (м)</t>
  </si>
  <si>
    <t>височина (м)</t>
  </si>
  <si>
    <t>диаметър на тръбата(м)</t>
  </si>
  <si>
    <t>л полезен обем блокче</t>
  </si>
  <si>
    <t>блокчета/м3</t>
  </si>
  <si>
    <t>дълбочина(дълж.)тръба(м)</t>
  </si>
  <si>
    <t>друго блокче</t>
  </si>
  <si>
    <t>Данни повърхност</t>
  </si>
  <si>
    <t>Данни дъжд</t>
  </si>
  <si>
    <t>Изчислен постъпващ дебит и обем за съхранение</t>
  </si>
  <si>
    <t>полезен обем в%</t>
  </si>
  <si>
    <t>Изчисление на ретензионните характеристики на STORMBOX и сравнени с тези на алтернативни блокчета или класически системи.</t>
  </si>
  <si>
    <t>Класическа система-вертикална тръба</t>
  </si>
  <si>
    <t>блокче STORMBOX</t>
  </si>
  <si>
    <t>1) Изчислява се обема вода които могат да съхранят блокчетата в зависимост от падналия дъжд и интензитета.</t>
  </si>
  <si>
    <t>2) Въвеждат се падналото количество дъжд за дадено време на опеделена площ, информация за площта и отточния коефициент, на Stormbox, алтернативно блокче и класическа система</t>
  </si>
  <si>
    <t>3) Изчислението ни дава обема и броя на блокчетата, сравнени с дълбочина на полагане при класическа система.</t>
  </si>
  <si>
    <t>4) Инфилтрациятая на вода от блокчетата към почвата не е взето предвид при изчисленията.(В случай на нарушаване целоста на обвиката от геомембрана)</t>
  </si>
  <si>
    <t>5) За въпроси се свържете с лице за контакт от Pipleife България.</t>
  </si>
  <si>
    <t>Попълват се само белите полета!!!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</si>
</sst>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"/>
    <numFmt numFmtId="184" formatCode="0.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3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18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3" fontId="0" fillId="0" borderId="10" xfId="0" applyNumberFormat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5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0" fillId="37" borderId="10" xfId="0" applyNumberFormat="1" applyFill="1" applyBorder="1" applyAlignment="1">
      <alignment/>
    </xf>
    <xf numFmtId="183" fontId="0" fillId="37" borderId="12" xfId="0" applyNumberForma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6" xfId="0" applyFont="1" applyFill="1" applyBorder="1" applyAlignment="1">
      <alignment/>
    </xf>
    <xf numFmtId="2" fontId="0" fillId="19" borderId="10" xfId="0" applyNumberFormat="1" applyFill="1" applyBorder="1" applyAlignment="1">
      <alignment/>
    </xf>
    <xf numFmtId="183" fontId="0" fillId="19" borderId="12" xfId="0" applyNumberFormat="1" applyFill="1" applyBorder="1" applyAlignment="1">
      <alignment/>
    </xf>
    <xf numFmtId="0" fontId="43" fillId="38" borderId="11" xfId="0" applyFont="1" applyFill="1" applyBorder="1" applyAlignment="1">
      <alignment/>
    </xf>
    <xf numFmtId="0" fontId="43" fillId="38" borderId="17" xfId="0" applyFont="1" applyFill="1" applyBorder="1" applyAlignment="1">
      <alignment/>
    </xf>
    <xf numFmtId="0" fontId="6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44" fillId="39" borderId="14" xfId="0" applyFont="1" applyFill="1" applyBorder="1" applyAlignment="1">
      <alignment/>
    </xf>
    <xf numFmtId="0" fontId="44" fillId="39" borderId="15" xfId="0" applyFont="1" applyFill="1" applyBorder="1" applyAlignment="1">
      <alignment/>
    </xf>
    <xf numFmtId="0" fontId="44" fillId="39" borderId="17" xfId="0" applyFont="1" applyFill="1" applyBorder="1" applyAlignment="1">
      <alignment/>
    </xf>
    <xf numFmtId="0" fontId="44" fillId="39" borderId="10" xfId="0" applyFont="1" applyFill="1" applyBorder="1" applyAlignment="1">
      <alignment/>
    </xf>
    <xf numFmtId="0" fontId="44" fillId="39" borderId="0" xfId="0" applyFont="1" applyFill="1" applyBorder="1" applyAlignment="1">
      <alignment/>
    </xf>
    <xf numFmtId="0" fontId="44" fillId="39" borderId="11" xfId="0" applyFont="1" applyFill="1" applyBorder="1" applyAlignment="1">
      <alignment/>
    </xf>
    <xf numFmtId="0" fontId="44" fillId="39" borderId="12" xfId="0" applyFont="1" applyFill="1" applyBorder="1" applyAlignment="1">
      <alignment/>
    </xf>
    <xf numFmtId="0" fontId="44" fillId="39" borderId="16" xfId="0" applyFont="1" applyFill="1" applyBorder="1" applyAlignment="1">
      <alignment/>
    </xf>
    <xf numFmtId="0" fontId="44" fillId="39" borderId="13" xfId="0" applyFont="1" applyFill="1" applyBorder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44" fillId="39" borderId="16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183" fontId="5" fillId="38" borderId="14" xfId="0" applyNumberFormat="1" applyFont="1" applyFill="1" applyBorder="1" applyAlignment="1">
      <alignment horizontal="center" vertical="center"/>
    </xf>
    <xf numFmtId="183" fontId="5" fillId="38" borderId="12" xfId="0" applyNumberFormat="1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0" fillId="40" borderId="15" xfId="0" applyFont="1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7" borderId="10" xfId="0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7.7109375" style="0" customWidth="1"/>
    <col min="2" max="2" width="41.00390625" style="0" customWidth="1"/>
    <col min="4" max="4" width="22.00390625" style="0" customWidth="1"/>
    <col min="6" max="6" width="24.28125" style="0" customWidth="1"/>
    <col min="7" max="7" width="6.7109375" style="0" customWidth="1"/>
    <col min="8" max="8" width="32.00390625" style="0" customWidth="1"/>
    <col min="9" max="9" width="11.57421875" style="0" customWidth="1"/>
  </cols>
  <sheetData>
    <row r="1" spans="1:11" ht="15.75">
      <c r="A1" s="26" t="s">
        <v>19</v>
      </c>
      <c r="B1" s="26"/>
      <c r="C1" s="26"/>
      <c r="D1" s="26"/>
      <c r="E1" s="26"/>
      <c r="F1" s="26"/>
      <c r="G1" s="26"/>
      <c r="H1" s="27"/>
      <c r="I1" s="27"/>
      <c r="J1" s="27"/>
      <c r="K1" s="27"/>
    </row>
    <row r="2" spans="1:11" ht="13.5" thickBot="1">
      <c r="A2" s="43" t="s">
        <v>27</v>
      </c>
      <c r="B2" s="43"/>
      <c r="C2" s="43"/>
      <c r="D2" s="43"/>
      <c r="E2" s="43"/>
      <c r="F2" s="43"/>
      <c r="G2" s="43"/>
      <c r="H2" s="43"/>
      <c r="I2" s="27"/>
      <c r="J2" s="27"/>
      <c r="K2" s="27"/>
    </row>
    <row r="3" spans="1:11" ht="13.5" thickBot="1">
      <c r="A3" s="58" t="s">
        <v>16</v>
      </c>
      <c r="B3" s="59"/>
      <c r="C3" s="60" t="s">
        <v>21</v>
      </c>
      <c r="D3" s="61"/>
      <c r="E3" s="62" t="s">
        <v>14</v>
      </c>
      <c r="F3" s="63"/>
      <c r="G3" s="54" t="s">
        <v>20</v>
      </c>
      <c r="H3" s="55"/>
      <c r="I3" s="27"/>
      <c r="J3" s="27"/>
      <c r="K3" s="27"/>
    </row>
    <row r="4" spans="1:11" ht="12.75">
      <c r="A4" s="12">
        <v>357</v>
      </c>
      <c r="B4" s="7" t="s">
        <v>1</v>
      </c>
      <c r="C4" s="9">
        <v>1.2</v>
      </c>
      <c r="D4" s="13" t="s">
        <v>7</v>
      </c>
      <c r="E4" s="9">
        <v>1.2</v>
      </c>
      <c r="F4" s="18" t="s">
        <v>7</v>
      </c>
      <c r="G4" s="9">
        <v>1.1</v>
      </c>
      <c r="H4" s="25" t="s">
        <v>10</v>
      </c>
      <c r="I4" s="27"/>
      <c r="J4" s="27"/>
      <c r="K4" s="27"/>
    </row>
    <row r="5" spans="1:11" ht="13.5" thickBot="1">
      <c r="A5" s="12">
        <v>5</v>
      </c>
      <c r="B5" s="7" t="s">
        <v>6</v>
      </c>
      <c r="C5" s="10">
        <v>0.6</v>
      </c>
      <c r="D5" s="14" t="s">
        <v>8</v>
      </c>
      <c r="E5" s="10">
        <v>0.8</v>
      </c>
      <c r="F5" s="19" t="s">
        <v>8</v>
      </c>
      <c r="G5" s="28"/>
      <c r="H5" s="29"/>
      <c r="I5" s="27"/>
      <c r="J5" s="27"/>
      <c r="K5" s="27"/>
    </row>
    <row r="6" spans="1:11" ht="12.75">
      <c r="A6" s="56" t="s">
        <v>15</v>
      </c>
      <c r="B6" s="57"/>
      <c r="C6" s="10">
        <v>0.3</v>
      </c>
      <c r="D6" s="14" t="s">
        <v>9</v>
      </c>
      <c r="E6" s="10">
        <v>0.66</v>
      </c>
      <c r="F6" s="19" t="s">
        <v>9</v>
      </c>
      <c r="G6" s="28"/>
      <c r="H6" s="29"/>
      <c r="I6" s="27"/>
      <c r="J6" s="27"/>
      <c r="K6" s="27"/>
    </row>
    <row r="7" spans="1:11" ht="12.75">
      <c r="A7" s="12">
        <v>0.95</v>
      </c>
      <c r="B7" s="8" t="s">
        <v>5</v>
      </c>
      <c r="C7" s="64">
        <v>0.955</v>
      </c>
      <c r="D7" s="14" t="s">
        <v>18</v>
      </c>
      <c r="E7" s="10">
        <v>0.9</v>
      </c>
      <c r="F7" s="19" t="s">
        <v>18</v>
      </c>
      <c r="G7" s="11">
        <v>0.2</v>
      </c>
      <c r="H7" s="24" t="s">
        <v>18</v>
      </c>
      <c r="I7" s="27"/>
      <c r="J7" s="27"/>
      <c r="K7" s="27"/>
    </row>
    <row r="8" spans="1:11" ht="13.5" thickBot="1">
      <c r="A8" s="12">
        <v>1000</v>
      </c>
      <c r="B8" s="8" t="s">
        <v>4</v>
      </c>
      <c r="C8" s="16">
        <f>(l*w*h)*void</f>
        <v>0.20628</v>
      </c>
      <c r="D8" s="14" t="s">
        <v>11</v>
      </c>
      <c r="E8" s="22">
        <f>E4*E5*E6*E7</f>
        <v>0.5702400000000001</v>
      </c>
      <c r="F8" s="20" t="s">
        <v>11</v>
      </c>
      <c r="G8" s="28"/>
      <c r="H8" s="29"/>
      <c r="I8" s="27"/>
      <c r="J8" s="27"/>
      <c r="K8" s="27"/>
    </row>
    <row r="9" spans="1:11" ht="13.5" thickBot="1">
      <c r="A9" s="5" t="s">
        <v>17</v>
      </c>
      <c r="B9" s="6"/>
      <c r="C9" s="17">
        <f>1/(l*w*h)</f>
        <v>4.62962962962963</v>
      </c>
      <c r="D9" s="15" t="s">
        <v>12</v>
      </c>
      <c r="E9" s="23">
        <f>1/(E4*E5*E6)</f>
        <v>1.578282828282828</v>
      </c>
      <c r="F9" s="21" t="s">
        <v>12</v>
      </c>
      <c r="G9" s="30"/>
      <c r="H9" s="31"/>
      <c r="I9" s="27"/>
      <c r="J9" s="27"/>
      <c r="K9" s="27"/>
    </row>
    <row r="10" spans="1:11" ht="12.75">
      <c r="A10" s="1">
        <f>(surface/10000)*(average_rainfall)*runoff</f>
        <v>33.915</v>
      </c>
      <c r="B10" s="2" t="s">
        <v>0</v>
      </c>
      <c r="C10" s="46">
        <f>ROUNDUP((A11/C8),0)</f>
        <v>50</v>
      </c>
      <c r="D10" s="44" t="s">
        <v>3</v>
      </c>
      <c r="E10" s="48">
        <f>ROUNDUP((A11/E8),0)</f>
        <v>18</v>
      </c>
      <c r="F10" s="50" t="s">
        <v>3</v>
      </c>
      <c r="G10" s="52">
        <f>(A11/(PI()*(G4/2)^2)/G7)</f>
        <v>53.53130474342111</v>
      </c>
      <c r="H10" s="41" t="s">
        <v>13</v>
      </c>
      <c r="I10" s="27"/>
      <c r="J10" s="27"/>
      <c r="K10" s="27"/>
    </row>
    <row r="11" spans="1:11" ht="13.5" thickBot="1">
      <c r="A11" s="3">
        <f>(rainfalltime*60)*A10/1000</f>
        <v>10.1745</v>
      </c>
      <c r="B11" s="4" t="s">
        <v>2</v>
      </c>
      <c r="C11" s="47"/>
      <c r="D11" s="45"/>
      <c r="E11" s="49"/>
      <c r="F11" s="51"/>
      <c r="G11" s="53"/>
      <c r="H11" s="42"/>
      <c r="I11" s="27"/>
      <c r="J11" s="27"/>
      <c r="K11" s="27"/>
    </row>
    <row r="12" spans="1:11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32" t="s">
        <v>22</v>
      </c>
      <c r="B13" s="33"/>
      <c r="C13" s="33"/>
      <c r="D13" s="33"/>
      <c r="E13" s="33"/>
      <c r="F13" s="33"/>
      <c r="G13" s="33"/>
      <c r="H13" s="33"/>
      <c r="I13" s="34"/>
      <c r="J13" s="27"/>
      <c r="K13" s="27"/>
    </row>
    <row r="14" spans="1:11" ht="12.75">
      <c r="A14" s="35" t="s">
        <v>23</v>
      </c>
      <c r="B14" s="36"/>
      <c r="C14" s="36"/>
      <c r="D14" s="36"/>
      <c r="E14" s="36"/>
      <c r="F14" s="36"/>
      <c r="G14" s="36"/>
      <c r="H14" s="36"/>
      <c r="I14" s="37"/>
      <c r="J14" s="27"/>
      <c r="K14" s="27"/>
    </row>
    <row r="15" spans="1:11" ht="12.75">
      <c r="A15" s="35" t="s">
        <v>24</v>
      </c>
      <c r="B15" s="36"/>
      <c r="C15" s="36"/>
      <c r="D15" s="36"/>
      <c r="E15" s="36"/>
      <c r="F15" s="36"/>
      <c r="G15" s="36"/>
      <c r="H15" s="36"/>
      <c r="I15" s="37"/>
      <c r="J15" s="27"/>
      <c r="K15" s="27"/>
    </row>
    <row r="16" spans="1:11" ht="12.75">
      <c r="A16" s="35" t="s">
        <v>25</v>
      </c>
      <c r="B16" s="36"/>
      <c r="C16" s="36"/>
      <c r="D16" s="36"/>
      <c r="E16" s="36"/>
      <c r="F16" s="36"/>
      <c r="G16" s="36"/>
      <c r="H16" s="36"/>
      <c r="I16" s="37"/>
      <c r="J16" s="27"/>
      <c r="K16" s="27"/>
    </row>
    <row r="17" spans="1:11" ht="13.5" thickBot="1">
      <c r="A17" s="38" t="s">
        <v>26</v>
      </c>
      <c r="B17" s="39"/>
      <c r="C17" s="39"/>
      <c r="D17" s="39"/>
      <c r="E17" s="39"/>
      <c r="F17" s="39"/>
      <c r="G17" s="39"/>
      <c r="H17" s="39"/>
      <c r="I17" s="40"/>
      <c r="J17" s="27"/>
      <c r="K17" s="27"/>
    </row>
    <row r="18" spans="1:1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 password="8B17" sheet="1"/>
  <protectedRanges>
    <protectedRange sqref="A4:A5 A7:A8 E4:E7 G4:G7 C7" name="Bereik1"/>
  </protectedRanges>
  <mergeCells count="12">
    <mergeCell ref="C3:D3"/>
    <mergeCell ref="E3:F3"/>
    <mergeCell ref="H10:H11"/>
    <mergeCell ref="A2:H2"/>
    <mergeCell ref="D10:D11"/>
    <mergeCell ref="C10:C11"/>
    <mergeCell ref="E10:E11"/>
    <mergeCell ref="F10:F11"/>
    <mergeCell ref="G10:G11"/>
    <mergeCell ref="G3:H3"/>
    <mergeCell ref="A6:B6"/>
    <mergeCell ref="A3:B3"/>
  </mergeCells>
  <dataValidations count="3">
    <dataValidation type="decimal" allowBlank="1" showInputMessage="1" showErrorMessage="1" promptTitle="Take care" prompt="The fraction of open space in a system can only be a value between 0 and 1. For boxes it is usually between 0.85 and 0.95. For grind filles systems it is about 0.3." sqref="G7">
      <formula1>0</formula1>
      <formula2>1.00001</formula2>
    </dataValidation>
    <dataValidation type="decimal" allowBlank="1" showInputMessage="1" showErrorMessage="1" promptTitle="Remark:" prompt="The fraction of open space (void) in a system can only be a value between 0 and 1. For boxes it is usually between 0.85 and 0.95. For grind filled systems it can be lower than 0.3." sqref="E7 C7">
      <formula1>0</formula1>
      <formula2>1.00001</formula2>
    </dataValidation>
    <dataValidation type="decimal" allowBlank="1" showInputMessage="1" showErrorMessage="1" promptTitle="Remark" prompt="Not all rainwater will go into the system. This value represents the fraction of rain which really goes into the system and which is not evaporated and/or infiltrated before.&#10;The value must be between 0 and 1." sqref="A7">
      <formula1>0</formula1>
      <formula2>1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&amp;L&amp;D&amp;CPipelife България ЕООД&amp;R&amp;F</oddFooter>
  </headerFooter>
  <colBreaks count="1" manualBreakCount="1">
    <brk id="9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Pipelife Nederland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Hielke Hoekstra</dc:creator>
  <cp:keywords/>
  <dc:description/>
  <cp:lastModifiedBy>Alex Hairabedian</cp:lastModifiedBy>
  <cp:lastPrinted>2010-02-09T20:45:53Z</cp:lastPrinted>
  <dcterms:created xsi:type="dcterms:W3CDTF">2008-03-12T14:13:30Z</dcterms:created>
  <dcterms:modified xsi:type="dcterms:W3CDTF">2010-02-09T21:27:17Z</dcterms:modified>
  <cp:category/>
  <cp:version/>
  <cp:contentType/>
  <cp:contentStatus/>
</cp:coreProperties>
</file>